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-lo\Desktop\Di-Logic\academy\Belgeler\"/>
    </mc:Choice>
  </mc:AlternateContent>
  <xr:revisionPtr revIDLastSave="0" documentId="8_{1C8B0046-3CA7-4D97-896E-A439C493592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Grup 1" sheetId="1" r:id="rId1"/>
    <sheet name="Grup 2" sheetId="2" r:id="rId2"/>
  </sheets>
  <definedNames>
    <definedName name="_xlnm._FilterDatabase" localSheetId="0" hidden="1">'Grup 1'!$A$1:$K$17</definedName>
    <definedName name="_xlnm._FilterDatabase" localSheetId="1" hidden="1">'Grup 2'!$A$1:$K$17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G22" i="2"/>
  <c r="H21" i="2"/>
  <c r="G21" i="2"/>
  <c r="H17" i="2"/>
  <c r="D34" i="2" s="1"/>
  <c r="G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H7" i="2"/>
  <c r="G7" i="2"/>
  <c r="H6" i="2"/>
  <c r="G6" i="2"/>
  <c r="H5" i="2"/>
  <c r="G5" i="2"/>
  <c r="H4" i="2"/>
  <c r="D33" i="2" s="1"/>
  <c r="G4" i="2"/>
  <c r="H3" i="2"/>
  <c r="G3" i="2"/>
  <c r="H2" i="2"/>
  <c r="D32" i="2" s="1"/>
  <c r="G2" i="2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D35" i="1" s="1"/>
  <c r="G4" i="1"/>
  <c r="H3" i="1"/>
  <c r="G3" i="1"/>
  <c r="H2" i="1"/>
  <c r="D34" i="1" s="1"/>
  <c r="G2" i="1"/>
  <c r="D36" i="2" l="1"/>
  <c r="D38" i="1"/>
</calcChain>
</file>

<file path=xl/sharedStrings.xml><?xml version="1.0" encoding="utf-8"?>
<sst xmlns="http://schemas.openxmlformats.org/spreadsheetml/2006/main" count="187" uniqueCount="35">
  <si>
    <t>Hafta</t>
  </si>
  <si>
    <t>Oturum Türü</t>
  </si>
  <si>
    <t>Tarih</t>
  </si>
  <si>
    <t>Gün</t>
  </si>
  <si>
    <t>Grup</t>
  </si>
  <si>
    <t>Saat Başlangıç</t>
  </si>
  <si>
    <t>Saat Bitiş</t>
  </si>
  <si>
    <t>Süre (dk)</t>
  </si>
  <si>
    <t>Süre (saat)</t>
  </si>
  <si>
    <t>Kapasite</t>
  </si>
  <si>
    <t>Modül</t>
  </si>
  <si>
    <t>Not</t>
  </si>
  <si>
    <t>Ana Oturum</t>
  </si>
  <si>
    <t>Grup 1</t>
  </si>
  <si>
    <t>Değerlendirme</t>
  </si>
  <si>
    <t>Grup 1 (A)</t>
  </si>
  <si>
    <t>Grup 1 (B)</t>
  </si>
  <si>
    <t>Final</t>
  </si>
  <si>
    <t>Final Atölyesi</t>
  </si>
  <si>
    <t>Grup 1 + Grup 2</t>
  </si>
  <si>
    <t>Lokasyon TBA</t>
  </si>
  <si>
    <t>Özet (saat)</t>
  </si>
  <si>
    <t>Ana Oturum Toplamı</t>
  </si>
  <si>
    <t>Değerlendirme Toplamı</t>
  </si>
  <si>
    <t>Genel Toplam</t>
  </si>
  <si>
    <t>Final saatleri grup toplamına DAHİL.</t>
  </si>
  <si>
    <t>Grup 2</t>
  </si>
  <si>
    <t>Grup 2 (A)</t>
  </si>
  <si>
    <t>Grup 2 (B)</t>
  </si>
  <si>
    <t>Mentörlük</t>
  </si>
  <si>
    <t>Kurumsal Kimlik</t>
  </si>
  <si>
    <t>Oryantasyon/Kurumsal Kimlik</t>
  </si>
  <si>
    <t>Web Sitesi</t>
  </si>
  <si>
    <t>Sosyal Medya</t>
  </si>
  <si>
    <t>Final saatleri ve mentörlük grup toplamına DAHİL.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</si>
</sst>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\,\ dddd"/>
  </numFmts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555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7C66FF"/>
        <bgColor indexed="64"/>
      </patternFill>
    </fill>
    <fill>
      <patternFill patternType="solid">
        <fgColor rgb="FFEEEAFD"/>
        <bgColor indexed="64"/>
      </patternFill>
    </fill>
    <fill>
      <patternFill patternType="solid">
        <fgColor rgb="FFF3E8FF"/>
        <bgColor indexed="64"/>
      </patternFill>
    </fill>
    <fill>
      <patternFill patternType="solid">
        <fgColor rgb="FFE1F0FF"/>
        <bgColor indexed="64"/>
      </patternFill>
    </fill>
    <fill>
      <patternFill patternType="solid">
        <fgColor rgb="FFEDFFE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20" fontId="0" fillId="0" borderId="1" xfId="0" applyNumberFormat="1" applyBorder="1"/>
    <xf numFmtId="1" fontId="0" fillId="0" borderId="1" xfId="0" applyNumberFormat="1" applyBorder="1"/>
    <xf numFmtId="2" fontId="0" fillId="0" borderId="1" xfId="0" applyNumberFormat="1" applyBorder="1"/>
    <xf numFmtId="0" fontId="2" fillId="3" borderId="1" xfId="0" applyFont="1" applyFill="1" applyBorder="1"/>
    <xf numFmtId="2" fontId="2" fillId="0" borderId="1" xfId="0" applyNumberFormat="1" applyFont="1" applyBorder="1"/>
    <xf numFmtId="0" fontId="0" fillId="4" borderId="1" xfId="0" applyFill="1" applyBorder="1"/>
    <xf numFmtId="0" fontId="3" fillId="0" borderId="0" xfId="0" applyFont="1"/>
    <xf numFmtId="0" fontId="0" fillId="5" borderId="1" xfId="0" applyFill="1" applyBorder="1"/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20" fontId="0" fillId="4" borderId="1" xfId="0" applyNumberFormat="1" applyFill="1" applyBorder="1"/>
    <xf numFmtId="1" fontId="0" fillId="4" borderId="1" xfId="0" applyNumberFormat="1" applyFill="1" applyBorder="1"/>
    <xf numFmtId="2" fontId="0" fillId="4" borderId="1" xfId="0" applyNumberFormat="1" applyFill="1" applyBorder="1"/>
    <xf numFmtId="164" fontId="0" fillId="4" borderId="1" xfId="0" applyNumberFormat="1" applyFill="1" applyBorder="1" applyAlignment="1">
      <alignment horizontal="left"/>
    </xf>
    <xf numFmtId="164" fontId="0" fillId="4" borderId="1" xfId="0" applyNumberFormat="1" applyFill="1" applyBorder="1" applyAlignment="1">
      <alignment horizontal="left" vertical="center"/>
    </xf>
    <xf numFmtId="164" fontId="0" fillId="5" borderId="1" xfId="0" applyNumberFormat="1" applyFill="1" applyBorder="1" applyAlignment="1">
      <alignment horizontal="left"/>
    </xf>
    <xf numFmtId="20" fontId="0" fillId="5" borderId="1" xfId="0" applyNumberFormat="1" applyFill="1" applyBorder="1"/>
    <xf numFmtId="1" fontId="0" fillId="5" borderId="1" xfId="0" applyNumberFormat="1" applyFill="1" applyBorder="1"/>
    <xf numFmtId="2" fontId="0" fillId="5" borderId="1" xfId="0" applyNumberFormat="1" applyFill="1" applyBorder="1"/>
    <xf numFmtId="164" fontId="0" fillId="6" borderId="1" xfId="0" applyNumberFormat="1" applyFill="1" applyBorder="1" applyAlignment="1">
      <alignment horizontal="left"/>
    </xf>
    <xf numFmtId="0" fontId="0" fillId="6" borderId="1" xfId="0" applyFill="1" applyBorder="1"/>
    <xf numFmtId="20" fontId="0" fillId="6" borderId="1" xfId="0" applyNumberFormat="1" applyFill="1" applyBorder="1"/>
    <xf numFmtId="1" fontId="0" fillId="6" borderId="1" xfId="0" applyNumberFormat="1" applyFill="1" applyBorder="1"/>
    <xf numFmtId="2" fontId="0" fillId="6" borderId="1" xfId="0" applyNumberFormat="1" applyFill="1" applyBorder="1"/>
    <xf numFmtId="164" fontId="0" fillId="6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DFFEB"/>
      <color rgb="FFE1F0FF"/>
      <color rgb="FFF3E8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workbookViewId="0">
      <pane ySplit="1" topLeftCell="A2" activePane="bottomLeft" state="frozen"/>
      <selection pane="bottomLeft" activeCell="N22" sqref="N22"/>
    </sheetView>
  </sheetViews>
  <sheetFormatPr defaultRowHeight="14.4" x14ac:dyDescent="0.3"/>
  <cols>
    <col min="1" max="1" width="10.6640625" customWidth="1"/>
    <col min="2" max="2" width="16.6640625" customWidth="1"/>
    <col min="3" max="3" width="24.6640625" customWidth="1"/>
    <col min="4" max="4" width="16.6640625" customWidth="1"/>
    <col min="5" max="6" width="12.6640625" customWidth="1"/>
    <col min="7" max="7" width="10.6640625" customWidth="1"/>
    <col min="8" max="8" width="12.6640625" customWidth="1"/>
    <col min="9" max="9" width="7.109375" customWidth="1"/>
    <col min="10" max="10" width="26.88671875" customWidth="1"/>
    <col min="11" max="11" width="12.109375" customWidth="1"/>
    <col min="12" max="12" width="3.5546875" customWidth="1"/>
    <col min="13" max="13" width="3.66406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spans="1:11" x14ac:dyDescent="0.3">
      <c r="A2" s="2">
        <v>1</v>
      </c>
      <c r="B2" s="2" t="s">
        <v>12</v>
      </c>
      <c r="C2" s="14">
        <v>45920</v>
      </c>
      <c r="D2" s="2" t="s">
        <v>13</v>
      </c>
      <c r="E2" s="4">
        <v>0.41666666666666669</v>
      </c>
      <c r="F2" s="4">
        <v>0.54166666666666663</v>
      </c>
      <c r="G2" s="5">
        <f t="shared" ref="G2:G17" si="0">ROUND((F2-E2)*1440,0)</f>
        <v>180</v>
      </c>
      <c r="H2" s="6">
        <f t="shared" ref="H2:H17" si="1">ROUND((F2-E2)*24,2)</f>
        <v>3</v>
      </c>
      <c r="I2" s="2">
        <v>8</v>
      </c>
      <c r="J2" s="2" t="s">
        <v>31</v>
      </c>
      <c r="K2" s="2"/>
    </row>
    <row r="3" spans="1:11" x14ac:dyDescent="0.3">
      <c r="A3" s="2">
        <v>1</v>
      </c>
      <c r="B3" s="2" t="s">
        <v>12</v>
      </c>
      <c r="C3" s="14">
        <v>45921</v>
      </c>
      <c r="D3" s="2" t="s">
        <v>13</v>
      </c>
      <c r="E3" s="4">
        <v>0.41666666666666669</v>
      </c>
      <c r="F3" s="4">
        <v>0.54166666666666663</v>
      </c>
      <c r="G3" s="5">
        <f t="shared" si="0"/>
        <v>180</v>
      </c>
      <c r="H3" s="6">
        <f t="shared" si="1"/>
        <v>3</v>
      </c>
      <c r="I3" s="2">
        <v>8</v>
      </c>
      <c r="J3" s="2" t="s">
        <v>30</v>
      </c>
      <c r="K3" s="2"/>
    </row>
    <row r="4" spans="1:11" x14ac:dyDescent="0.3">
      <c r="A4" s="9">
        <v>1</v>
      </c>
      <c r="B4" s="9" t="s">
        <v>14</v>
      </c>
      <c r="C4" s="21">
        <v>45924</v>
      </c>
      <c r="D4" s="9" t="s">
        <v>13</v>
      </c>
      <c r="E4" s="17">
        <v>0.875</v>
      </c>
      <c r="F4" s="17">
        <v>0.91666666666666663</v>
      </c>
      <c r="G4" s="18">
        <f t="shared" si="0"/>
        <v>60</v>
      </c>
      <c r="H4" s="19">
        <f t="shared" si="1"/>
        <v>1</v>
      </c>
      <c r="I4" s="9">
        <v>8</v>
      </c>
      <c r="J4" s="9" t="s">
        <v>30</v>
      </c>
      <c r="K4" s="9"/>
    </row>
    <row r="5" spans="1:11" x14ac:dyDescent="0.3">
      <c r="A5" s="2">
        <v>2</v>
      </c>
      <c r="B5" s="2" t="s">
        <v>12</v>
      </c>
      <c r="C5" s="13">
        <v>45927</v>
      </c>
      <c r="D5" s="2" t="s">
        <v>13</v>
      </c>
      <c r="E5" s="4">
        <v>0.41666666666666669</v>
      </c>
      <c r="F5" s="4">
        <v>0.54166666666666663</v>
      </c>
      <c r="G5" s="5">
        <f t="shared" si="0"/>
        <v>180</v>
      </c>
      <c r="H5" s="6">
        <f t="shared" si="1"/>
        <v>3</v>
      </c>
      <c r="I5" s="2">
        <v>8</v>
      </c>
      <c r="J5" s="2" t="s">
        <v>30</v>
      </c>
      <c r="K5" s="2"/>
    </row>
    <row r="6" spans="1:11" x14ac:dyDescent="0.3">
      <c r="A6" s="2">
        <v>2</v>
      </c>
      <c r="B6" s="2" t="s">
        <v>12</v>
      </c>
      <c r="C6" s="13">
        <v>45928</v>
      </c>
      <c r="D6" s="2" t="s">
        <v>13</v>
      </c>
      <c r="E6" s="4">
        <v>0.41666666666666669</v>
      </c>
      <c r="F6" s="4">
        <v>0.54166666666666663</v>
      </c>
      <c r="G6" s="5">
        <f t="shared" si="0"/>
        <v>180</v>
      </c>
      <c r="H6" s="6">
        <f t="shared" si="1"/>
        <v>3</v>
      </c>
      <c r="I6" s="2">
        <v>8</v>
      </c>
      <c r="J6" s="2" t="s">
        <v>32</v>
      </c>
      <c r="K6" s="2"/>
    </row>
    <row r="7" spans="1:11" x14ac:dyDescent="0.3">
      <c r="A7" s="9">
        <v>2</v>
      </c>
      <c r="B7" s="9" t="s">
        <v>14</v>
      </c>
      <c r="C7" s="20">
        <v>45931</v>
      </c>
      <c r="D7" s="9" t="s">
        <v>13</v>
      </c>
      <c r="E7" s="17">
        <v>0.875</v>
      </c>
      <c r="F7" s="17">
        <v>0.91666666666666663</v>
      </c>
      <c r="G7" s="18">
        <f t="shared" si="0"/>
        <v>60</v>
      </c>
      <c r="H7" s="19">
        <f t="shared" si="1"/>
        <v>1</v>
      </c>
      <c r="I7" s="9">
        <v>8</v>
      </c>
      <c r="J7" s="9" t="s">
        <v>32</v>
      </c>
      <c r="K7" s="9"/>
    </row>
    <row r="8" spans="1:11" x14ac:dyDescent="0.3">
      <c r="A8" s="2">
        <v>3</v>
      </c>
      <c r="B8" s="2" t="s">
        <v>12</v>
      </c>
      <c r="C8" s="13">
        <v>45934</v>
      </c>
      <c r="D8" s="2" t="s">
        <v>13</v>
      </c>
      <c r="E8" s="4">
        <v>0.41666666666666669</v>
      </c>
      <c r="F8" s="4">
        <v>0.54166666666666663</v>
      </c>
      <c r="G8" s="5">
        <f t="shared" si="0"/>
        <v>180</v>
      </c>
      <c r="H8" s="6">
        <f t="shared" si="1"/>
        <v>3</v>
      </c>
      <c r="I8" s="2">
        <v>8</v>
      </c>
      <c r="J8" s="2" t="s">
        <v>32</v>
      </c>
      <c r="K8" s="2"/>
    </row>
    <row r="9" spans="1:11" x14ac:dyDescent="0.3">
      <c r="A9" s="2">
        <v>3</v>
      </c>
      <c r="B9" s="2" t="s">
        <v>12</v>
      </c>
      <c r="C9" s="13">
        <v>45935</v>
      </c>
      <c r="D9" s="2" t="s">
        <v>13</v>
      </c>
      <c r="E9" s="4">
        <v>0.41666666666666669</v>
      </c>
      <c r="F9" s="4">
        <v>0.54166666666666663</v>
      </c>
      <c r="G9" s="5">
        <f t="shared" si="0"/>
        <v>180</v>
      </c>
      <c r="H9" s="6">
        <f t="shared" si="1"/>
        <v>3</v>
      </c>
      <c r="I9" s="2">
        <v>8</v>
      </c>
      <c r="J9" s="2" t="s">
        <v>32</v>
      </c>
      <c r="K9" s="2"/>
    </row>
    <row r="10" spans="1:11" x14ac:dyDescent="0.3">
      <c r="A10" s="9">
        <v>3</v>
      </c>
      <c r="B10" s="9" t="s">
        <v>14</v>
      </c>
      <c r="C10" s="20">
        <v>45938</v>
      </c>
      <c r="D10" s="9" t="s">
        <v>13</v>
      </c>
      <c r="E10" s="17">
        <v>0.875</v>
      </c>
      <c r="F10" s="17">
        <v>0.91666666666666663</v>
      </c>
      <c r="G10" s="18">
        <f t="shared" si="0"/>
        <v>60</v>
      </c>
      <c r="H10" s="19">
        <f t="shared" si="1"/>
        <v>1</v>
      </c>
      <c r="I10" s="9">
        <v>8</v>
      </c>
      <c r="J10" s="9" t="s">
        <v>32</v>
      </c>
      <c r="K10" s="9"/>
    </row>
    <row r="11" spans="1:11" x14ac:dyDescent="0.3">
      <c r="A11" s="2">
        <v>4</v>
      </c>
      <c r="B11" s="2" t="s">
        <v>12</v>
      </c>
      <c r="C11" s="13">
        <v>45941</v>
      </c>
      <c r="D11" s="2" t="s">
        <v>13</v>
      </c>
      <c r="E11" s="4">
        <v>0.41666666666666669</v>
      </c>
      <c r="F11" s="4">
        <v>0.54166666666666663</v>
      </c>
      <c r="G11" s="5">
        <f t="shared" si="0"/>
        <v>180</v>
      </c>
      <c r="H11" s="6">
        <f t="shared" si="1"/>
        <v>3</v>
      </c>
      <c r="I11" s="2">
        <v>8</v>
      </c>
      <c r="J11" s="2" t="s">
        <v>33</v>
      </c>
      <c r="K11" s="2"/>
    </row>
    <row r="12" spans="1:11" x14ac:dyDescent="0.3">
      <c r="A12" s="2">
        <v>4</v>
      </c>
      <c r="B12" s="2" t="s">
        <v>12</v>
      </c>
      <c r="C12" s="13">
        <v>45942</v>
      </c>
      <c r="D12" s="2" t="s">
        <v>13</v>
      </c>
      <c r="E12" s="4">
        <v>0.41666666666666669</v>
      </c>
      <c r="F12" s="4">
        <v>0.54166666666666663</v>
      </c>
      <c r="G12" s="5">
        <f t="shared" si="0"/>
        <v>180</v>
      </c>
      <c r="H12" s="6">
        <f t="shared" si="1"/>
        <v>3</v>
      </c>
      <c r="I12" s="2">
        <v>8</v>
      </c>
      <c r="J12" s="2" t="s">
        <v>33</v>
      </c>
      <c r="K12" s="2"/>
    </row>
    <row r="13" spans="1:11" x14ac:dyDescent="0.3">
      <c r="A13" s="9">
        <v>4</v>
      </c>
      <c r="B13" s="9" t="s">
        <v>14</v>
      </c>
      <c r="C13" s="20">
        <v>45945</v>
      </c>
      <c r="D13" s="9" t="s">
        <v>13</v>
      </c>
      <c r="E13" s="17">
        <v>0.875</v>
      </c>
      <c r="F13" s="17">
        <v>0.91666666666666663</v>
      </c>
      <c r="G13" s="18">
        <f t="shared" si="0"/>
        <v>60</v>
      </c>
      <c r="H13" s="19">
        <f t="shared" si="1"/>
        <v>1</v>
      </c>
      <c r="I13" s="9">
        <v>8</v>
      </c>
      <c r="J13" s="9" t="s">
        <v>33</v>
      </c>
      <c r="K13" s="9"/>
    </row>
    <row r="14" spans="1:11" x14ac:dyDescent="0.3">
      <c r="A14" s="2">
        <v>5</v>
      </c>
      <c r="B14" s="2" t="s">
        <v>12</v>
      </c>
      <c r="C14" s="13">
        <v>45948</v>
      </c>
      <c r="D14" s="2" t="s">
        <v>13</v>
      </c>
      <c r="E14" s="4">
        <v>0.41666666666666669</v>
      </c>
      <c r="F14" s="4">
        <v>0.54166666666666663</v>
      </c>
      <c r="G14" s="5">
        <f t="shared" si="0"/>
        <v>180</v>
      </c>
      <c r="H14" s="6">
        <f t="shared" si="1"/>
        <v>3</v>
      </c>
      <c r="I14" s="2">
        <v>8</v>
      </c>
      <c r="J14" s="2" t="s">
        <v>33</v>
      </c>
      <c r="K14" s="2"/>
    </row>
    <row r="15" spans="1:11" x14ac:dyDescent="0.3">
      <c r="A15" s="2">
        <v>5</v>
      </c>
      <c r="B15" s="2" t="s">
        <v>12</v>
      </c>
      <c r="C15" s="13">
        <v>45949</v>
      </c>
      <c r="D15" s="2" t="s">
        <v>13</v>
      </c>
      <c r="E15" s="4">
        <v>0.41666666666666669</v>
      </c>
      <c r="F15" s="4">
        <v>0.54166666666666663</v>
      </c>
      <c r="G15" s="5">
        <f t="shared" si="0"/>
        <v>180</v>
      </c>
      <c r="H15" s="6">
        <f t="shared" si="1"/>
        <v>3</v>
      </c>
      <c r="I15" s="2">
        <v>8</v>
      </c>
      <c r="J15" s="2" t="s">
        <v>33</v>
      </c>
      <c r="K15" s="2"/>
    </row>
    <row r="16" spans="1:11" x14ac:dyDescent="0.3">
      <c r="A16" s="9">
        <v>5</v>
      </c>
      <c r="B16" s="9" t="s">
        <v>14</v>
      </c>
      <c r="C16" s="20">
        <v>45952</v>
      </c>
      <c r="D16" s="9" t="s">
        <v>13</v>
      </c>
      <c r="E16" s="17">
        <v>0.875</v>
      </c>
      <c r="F16" s="17">
        <v>0.91666666666666663</v>
      </c>
      <c r="G16" s="18">
        <f t="shared" si="0"/>
        <v>60</v>
      </c>
      <c r="H16" s="19">
        <f t="shared" si="1"/>
        <v>1</v>
      </c>
      <c r="I16" s="9">
        <v>8</v>
      </c>
      <c r="J16" s="9" t="s">
        <v>33</v>
      </c>
      <c r="K16" s="9"/>
    </row>
    <row r="17" spans="1:11" x14ac:dyDescent="0.3">
      <c r="A17" s="11" t="s">
        <v>17</v>
      </c>
      <c r="B17" s="11" t="s">
        <v>18</v>
      </c>
      <c r="C17" s="22">
        <v>45955</v>
      </c>
      <c r="D17" s="11" t="s">
        <v>19</v>
      </c>
      <c r="E17" s="23">
        <v>0.45833333333333331</v>
      </c>
      <c r="F17" s="23">
        <v>0.75</v>
      </c>
      <c r="G17" s="24">
        <f t="shared" si="0"/>
        <v>420</v>
      </c>
      <c r="H17" s="25">
        <f t="shared" si="1"/>
        <v>7</v>
      </c>
      <c r="I17" s="11">
        <v>16</v>
      </c>
      <c r="J17" s="11" t="s">
        <v>18</v>
      </c>
      <c r="K17" s="11" t="s">
        <v>20</v>
      </c>
    </row>
    <row r="21" spans="1:11" x14ac:dyDescent="0.3">
      <c r="C21" s="1" t="s">
        <v>3</v>
      </c>
      <c r="D21" s="1" t="s">
        <v>4</v>
      </c>
      <c r="E21" s="1" t="s">
        <v>5</v>
      </c>
      <c r="F21" s="1" t="s">
        <v>6</v>
      </c>
      <c r="G21" s="1" t="s">
        <v>7</v>
      </c>
      <c r="H21" s="1" t="s">
        <v>8</v>
      </c>
      <c r="I21" s="1" t="s">
        <v>9</v>
      </c>
      <c r="J21" s="1" t="s">
        <v>10</v>
      </c>
    </row>
    <row r="22" spans="1:11" x14ac:dyDescent="0.3">
      <c r="C22" s="31">
        <v>45962</v>
      </c>
      <c r="D22" s="27" t="s">
        <v>15</v>
      </c>
      <c r="E22" s="28">
        <v>0.70833333333333337</v>
      </c>
      <c r="F22" s="28">
        <v>0.72916666666666663</v>
      </c>
      <c r="G22" s="29">
        <f t="shared" ref="G22:G29" si="2">ROUND((F22-E22)*1440,0)</f>
        <v>30</v>
      </c>
      <c r="H22" s="30">
        <f t="shared" ref="H22:H29" si="3">ROUND((F22-E22)*24,2)</f>
        <v>0.5</v>
      </c>
      <c r="I22" s="27">
        <v>4</v>
      </c>
      <c r="J22" s="27" t="s">
        <v>29</v>
      </c>
    </row>
    <row r="23" spans="1:11" x14ac:dyDescent="0.3">
      <c r="C23" s="3">
        <v>45962</v>
      </c>
      <c r="D23" s="2" t="s">
        <v>16</v>
      </c>
      <c r="E23" s="4">
        <v>0.73611111111111116</v>
      </c>
      <c r="F23" s="4">
        <v>0.75694444444444442</v>
      </c>
      <c r="G23" s="5">
        <f t="shared" si="2"/>
        <v>30</v>
      </c>
      <c r="H23" s="6">
        <f t="shared" si="3"/>
        <v>0.5</v>
      </c>
      <c r="I23" s="2">
        <v>4</v>
      </c>
      <c r="J23" s="2" t="s">
        <v>29</v>
      </c>
    </row>
    <row r="24" spans="1:11" x14ac:dyDescent="0.3">
      <c r="C24" s="31">
        <v>45969</v>
      </c>
      <c r="D24" s="27" t="s">
        <v>15</v>
      </c>
      <c r="E24" s="28">
        <v>0.70833333333333337</v>
      </c>
      <c r="F24" s="28">
        <v>0.72916666666666663</v>
      </c>
      <c r="G24" s="29">
        <f t="shared" si="2"/>
        <v>30</v>
      </c>
      <c r="H24" s="30">
        <f t="shared" si="3"/>
        <v>0.5</v>
      </c>
      <c r="I24" s="27">
        <v>4</v>
      </c>
      <c r="J24" s="27" t="s">
        <v>29</v>
      </c>
    </row>
    <row r="25" spans="1:11" x14ac:dyDescent="0.3">
      <c r="C25" s="3">
        <v>45969</v>
      </c>
      <c r="D25" s="2" t="s">
        <v>16</v>
      </c>
      <c r="E25" s="4">
        <v>0.73611111111111116</v>
      </c>
      <c r="F25" s="4">
        <v>0.75694444444444442</v>
      </c>
      <c r="G25" s="5">
        <f t="shared" si="2"/>
        <v>30</v>
      </c>
      <c r="H25" s="6">
        <f t="shared" si="3"/>
        <v>0.5</v>
      </c>
      <c r="I25" s="2">
        <v>4</v>
      </c>
      <c r="J25" s="2" t="s">
        <v>29</v>
      </c>
    </row>
    <row r="26" spans="1:11" x14ac:dyDescent="0.3">
      <c r="C26" s="31">
        <v>45976</v>
      </c>
      <c r="D26" s="27" t="s">
        <v>15</v>
      </c>
      <c r="E26" s="28">
        <v>0.70833333333333337</v>
      </c>
      <c r="F26" s="28">
        <v>0.72916666666666663</v>
      </c>
      <c r="G26" s="29">
        <f t="shared" si="2"/>
        <v>30</v>
      </c>
      <c r="H26" s="30">
        <f t="shared" si="3"/>
        <v>0.5</v>
      </c>
      <c r="I26" s="27">
        <v>4</v>
      </c>
      <c r="J26" s="27" t="s">
        <v>29</v>
      </c>
    </row>
    <row r="27" spans="1:11" x14ac:dyDescent="0.3">
      <c r="C27" s="3">
        <v>45976</v>
      </c>
      <c r="D27" s="2" t="s">
        <v>16</v>
      </c>
      <c r="E27" s="4">
        <v>0.73611111111111116</v>
      </c>
      <c r="F27" s="4">
        <v>0.75694444444444442</v>
      </c>
      <c r="G27" s="5">
        <f t="shared" si="2"/>
        <v>30</v>
      </c>
      <c r="H27" s="6">
        <f t="shared" si="3"/>
        <v>0.5</v>
      </c>
      <c r="I27" s="2">
        <v>4</v>
      </c>
      <c r="J27" s="2" t="s">
        <v>29</v>
      </c>
    </row>
    <row r="28" spans="1:11" x14ac:dyDescent="0.3">
      <c r="C28" s="31">
        <v>45983</v>
      </c>
      <c r="D28" s="27" t="s">
        <v>15</v>
      </c>
      <c r="E28" s="28">
        <v>0.70833333333333337</v>
      </c>
      <c r="F28" s="28">
        <v>0.72916666666666663</v>
      </c>
      <c r="G28" s="29">
        <f t="shared" si="2"/>
        <v>30</v>
      </c>
      <c r="H28" s="30">
        <f t="shared" si="3"/>
        <v>0.5</v>
      </c>
      <c r="I28" s="27">
        <v>4</v>
      </c>
      <c r="J28" s="27" t="s">
        <v>29</v>
      </c>
    </row>
    <row r="29" spans="1:11" x14ac:dyDescent="0.3">
      <c r="C29" s="3">
        <v>45983</v>
      </c>
      <c r="D29" s="2" t="s">
        <v>16</v>
      </c>
      <c r="E29" s="4">
        <v>0.73611111111111116</v>
      </c>
      <c r="F29" s="4">
        <v>0.75694444444444442</v>
      </c>
      <c r="G29" s="5">
        <f t="shared" si="2"/>
        <v>30</v>
      </c>
      <c r="H29" s="6">
        <f t="shared" si="3"/>
        <v>0.5</v>
      </c>
      <c r="I29" s="2">
        <v>4</v>
      </c>
      <c r="J29" s="2" t="s">
        <v>29</v>
      </c>
    </row>
    <row r="33" spans="3:5" x14ac:dyDescent="0.3">
      <c r="C33" s="12" t="s">
        <v>21</v>
      </c>
      <c r="D33" s="12"/>
      <c r="E33" s="12"/>
    </row>
    <row r="34" spans="3:5" x14ac:dyDescent="0.3">
      <c r="C34" s="7" t="s">
        <v>22</v>
      </c>
      <c r="D34" s="8">
        <f>SUMIF($B$2:$B$17,"Ana Oturum",$H$2:$H$17)</f>
        <v>30</v>
      </c>
    </row>
    <row r="35" spans="3:5" x14ac:dyDescent="0.3">
      <c r="C35" s="7" t="s">
        <v>23</v>
      </c>
      <c r="D35" s="8">
        <f>SUMIF($B$2:$B$17,"Değerlendirme",$H$2:$H$17)</f>
        <v>5</v>
      </c>
    </row>
    <row r="36" spans="3:5" x14ac:dyDescent="0.3">
      <c r="C36" s="7" t="s">
        <v>18</v>
      </c>
      <c r="D36" s="8">
        <f>SUMIF($B$2:$B$17,"Final Atölyesi",$H$2:$H$17)</f>
        <v>7</v>
      </c>
    </row>
    <row r="37" spans="3:5" x14ac:dyDescent="0.3">
      <c r="C37" s="7" t="s">
        <v>29</v>
      </c>
      <c r="D37" s="8">
        <v>2</v>
      </c>
    </row>
    <row r="38" spans="3:5" x14ac:dyDescent="0.3">
      <c r="C38" s="7" t="s">
        <v>24</v>
      </c>
      <c r="D38" s="8">
        <f>SUM(D34:D37)</f>
        <v>44</v>
      </c>
    </row>
    <row r="39" spans="3:5" x14ac:dyDescent="0.3">
      <c r="C39" s="7" t="s">
        <v>11</v>
      </c>
      <c r="D39" s="10" t="s">
        <v>34</v>
      </c>
    </row>
  </sheetData>
  <autoFilter ref="A1:K17" xr:uid="{00000000-0009-0000-0000-000000000000}"/>
  <mergeCells count="1">
    <mergeCell ref="C33:E3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7"/>
  <sheetViews>
    <sheetView tabSelected="1" workbookViewId="0">
      <pane ySplit="1" topLeftCell="A2" activePane="bottomLeft" state="frozen"/>
      <selection pane="bottomLeft" activeCell="M12" sqref="M12"/>
    </sheetView>
  </sheetViews>
  <sheetFormatPr defaultRowHeight="14.4" x14ac:dyDescent="0.3"/>
  <cols>
    <col min="1" max="1" width="10.6640625" customWidth="1"/>
    <col min="2" max="2" width="16.6640625" customWidth="1"/>
    <col min="3" max="3" width="24.6640625" style="16" customWidth="1"/>
    <col min="4" max="4" width="16.6640625" customWidth="1"/>
    <col min="5" max="6" width="12.6640625" customWidth="1"/>
    <col min="7" max="7" width="10.6640625" customWidth="1"/>
    <col min="8" max="8" width="12.6640625" customWidth="1"/>
    <col min="9" max="9" width="10.6640625" customWidth="1"/>
    <col min="10" max="10" width="18.6640625" customWidth="1"/>
    <col min="11" max="11" width="19.21875" customWidth="1"/>
  </cols>
  <sheetData>
    <row r="1" spans="1:11" x14ac:dyDescent="0.3">
      <c r="A1" s="1" t="s">
        <v>0</v>
      </c>
      <c r="B1" s="1" t="s">
        <v>1</v>
      </c>
      <c r="C1" s="15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spans="1:11" x14ac:dyDescent="0.3">
      <c r="A2" s="2">
        <v>1</v>
      </c>
      <c r="B2" s="2" t="s">
        <v>12</v>
      </c>
      <c r="C2" s="13">
        <v>45920</v>
      </c>
      <c r="D2" s="2" t="s">
        <v>26</v>
      </c>
      <c r="E2" s="4">
        <v>0.625</v>
      </c>
      <c r="F2" s="4">
        <v>0.75</v>
      </c>
      <c r="G2" s="5">
        <f t="shared" ref="G2:G17" si="0">ROUND((F2-E2)*1440,0)</f>
        <v>180</v>
      </c>
      <c r="H2" s="6">
        <f t="shared" ref="H2:H17" si="1">ROUND((F2-E2)*24,2)</f>
        <v>3</v>
      </c>
      <c r="I2" s="2">
        <v>8</v>
      </c>
      <c r="J2" s="2" t="s">
        <v>31</v>
      </c>
      <c r="K2" s="2"/>
    </row>
    <row r="3" spans="1:11" x14ac:dyDescent="0.3">
      <c r="A3" s="2">
        <v>1</v>
      </c>
      <c r="B3" s="2" t="s">
        <v>12</v>
      </c>
      <c r="C3" s="13">
        <v>45921</v>
      </c>
      <c r="D3" s="2" t="s">
        <v>26</v>
      </c>
      <c r="E3" s="4">
        <v>0.625</v>
      </c>
      <c r="F3" s="4">
        <v>0.75</v>
      </c>
      <c r="G3" s="5">
        <f t="shared" si="0"/>
        <v>180</v>
      </c>
      <c r="H3" s="6">
        <f t="shared" si="1"/>
        <v>3</v>
      </c>
      <c r="I3" s="2">
        <v>8</v>
      </c>
      <c r="J3" s="2" t="s">
        <v>30</v>
      </c>
      <c r="K3" s="2"/>
    </row>
    <row r="4" spans="1:11" x14ac:dyDescent="0.3">
      <c r="A4" s="9">
        <v>1</v>
      </c>
      <c r="B4" s="9" t="s">
        <v>14</v>
      </c>
      <c r="C4" s="20">
        <v>45925</v>
      </c>
      <c r="D4" s="9" t="s">
        <v>26</v>
      </c>
      <c r="E4" s="17">
        <v>0.875</v>
      </c>
      <c r="F4" s="17">
        <v>0.91666666666666663</v>
      </c>
      <c r="G4" s="18">
        <f t="shared" si="0"/>
        <v>60</v>
      </c>
      <c r="H4" s="19">
        <f t="shared" si="1"/>
        <v>1</v>
      </c>
      <c r="I4" s="9">
        <v>8</v>
      </c>
      <c r="J4" s="9" t="s">
        <v>30</v>
      </c>
      <c r="K4" s="9"/>
    </row>
    <row r="5" spans="1:11" x14ac:dyDescent="0.3">
      <c r="A5" s="2">
        <v>2</v>
      </c>
      <c r="B5" s="2" t="s">
        <v>12</v>
      </c>
      <c r="C5" s="13">
        <v>45927</v>
      </c>
      <c r="D5" s="2" t="s">
        <v>26</v>
      </c>
      <c r="E5" s="4">
        <v>0.625</v>
      </c>
      <c r="F5" s="4">
        <v>0.75</v>
      </c>
      <c r="G5" s="5">
        <f t="shared" si="0"/>
        <v>180</v>
      </c>
      <c r="H5" s="6">
        <f t="shared" si="1"/>
        <v>3</v>
      </c>
      <c r="I5" s="2">
        <v>8</v>
      </c>
      <c r="J5" s="2" t="s">
        <v>30</v>
      </c>
      <c r="K5" s="2"/>
    </row>
    <row r="6" spans="1:11" x14ac:dyDescent="0.3">
      <c r="A6" s="2">
        <v>2</v>
      </c>
      <c r="B6" s="2" t="s">
        <v>12</v>
      </c>
      <c r="C6" s="13">
        <v>45928</v>
      </c>
      <c r="D6" s="2" t="s">
        <v>26</v>
      </c>
      <c r="E6" s="4">
        <v>0.625</v>
      </c>
      <c r="F6" s="4">
        <v>0.75</v>
      </c>
      <c r="G6" s="5">
        <f t="shared" si="0"/>
        <v>180</v>
      </c>
      <c r="H6" s="6">
        <f t="shared" si="1"/>
        <v>3</v>
      </c>
      <c r="I6" s="2">
        <v>8</v>
      </c>
      <c r="J6" s="2" t="s">
        <v>32</v>
      </c>
      <c r="K6" s="2"/>
    </row>
    <row r="7" spans="1:11" x14ac:dyDescent="0.3">
      <c r="A7" s="9">
        <v>2</v>
      </c>
      <c r="B7" s="9" t="s">
        <v>14</v>
      </c>
      <c r="C7" s="20">
        <v>45932</v>
      </c>
      <c r="D7" s="9" t="s">
        <v>26</v>
      </c>
      <c r="E7" s="17">
        <v>0.875</v>
      </c>
      <c r="F7" s="17">
        <v>0.91666666666666663</v>
      </c>
      <c r="G7" s="18">
        <f t="shared" si="0"/>
        <v>60</v>
      </c>
      <c r="H7" s="19">
        <f t="shared" si="1"/>
        <v>1</v>
      </c>
      <c r="I7" s="9">
        <v>8</v>
      </c>
      <c r="J7" s="9" t="s">
        <v>32</v>
      </c>
      <c r="K7" s="9"/>
    </row>
    <row r="8" spans="1:11" x14ac:dyDescent="0.3">
      <c r="A8" s="2">
        <v>3</v>
      </c>
      <c r="B8" s="2" t="s">
        <v>12</v>
      </c>
      <c r="C8" s="13">
        <v>45934</v>
      </c>
      <c r="D8" s="2" t="s">
        <v>26</v>
      </c>
      <c r="E8" s="4">
        <v>0.625</v>
      </c>
      <c r="F8" s="4">
        <v>0.75</v>
      </c>
      <c r="G8" s="5">
        <f t="shared" si="0"/>
        <v>180</v>
      </c>
      <c r="H8" s="6">
        <f t="shared" si="1"/>
        <v>3</v>
      </c>
      <c r="I8" s="2">
        <v>8</v>
      </c>
      <c r="J8" s="2" t="s">
        <v>32</v>
      </c>
      <c r="K8" s="2"/>
    </row>
    <row r="9" spans="1:11" x14ac:dyDescent="0.3">
      <c r="A9" s="2">
        <v>3</v>
      </c>
      <c r="B9" s="2" t="s">
        <v>12</v>
      </c>
      <c r="C9" s="13">
        <v>45935</v>
      </c>
      <c r="D9" s="2" t="s">
        <v>26</v>
      </c>
      <c r="E9" s="4">
        <v>0.625</v>
      </c>
      <c r="F9" s="4">
        <v>0.75</v>
      </c>
      <c r="G9" s="5">
        <f t="shared" si="0"/>
        <v>180</v>
      </c>
      <c r="H9" s="6">
        <f t="shared" si="1"/>
        <v>3</v>
      </c>
      <c r="I9" s="2">
        <v>8</v>
      </c>
      <c r="J9" s="2" t="s">
        <v>32</v>
      </c>
      <c r="K9" s="2"/>
    </row>
    <row r="10" spans="1:11" x14ac:dyDescent="0.3">
      <c r="A10" s="9">
        <v>3</v>
      </c>
      <c r="B10" s="9" t="s">
        <v>14</v>
      </c>
      <c r="C10" s="20">
        <v>45939</v>
      </c>
      <c r="D10" s="9" t="s">
        <v>26</v>
      </c>
      <c r="E10" s="17">
        <v>0.875</v>
      </c>
      <c r="F10" s="17">
        <v>0.91666666666666663</v>
      </c>
      <c r="G10" s="18">
        <f t="shared" si="0"/>
        <v>60</v>
      </c>
      <c r="H10" s="19">
        <f t="shared" si="1"/>
        <v>1</v>
      </c>
      <c r="I10" s="9">
        <v>8</v>
      </c>
      <c r="J10" s="9" t="s">
        <v>32</v>
      </c>
      <c r="K10" s="9"/>
    </row>
    <row r="11" spans="1:11" x14ac:dyDescent="0.3">
      <c r="A11" s="2">
        <v>4</v>
      </c>
      <c r="B11" s="2" t="s">
        <v>12</v>
      </c>
      <c r="C11" s="13">
        <v>45941</v>
      </c>
      <c r="D11" s="2" t="s">
        <v>26</v>
      </c>
      <c r="E11" s="4">
        <v>0.625</v>
      </c>
      <c r="F11" s="4">
        <v>0.75</v>
      </c>
      <c r="G11" s="5">
        <f t="shared" si="0"/>
        <v>180</v>
      </c>
      <c r="H11" s="6">
        <f t="shared" si="1"/>
        <v>3</v>
      </c>
      <c r="I11" s="2">
        <v>8</v>
      </c>
      <c r="J11" s="2" t="s">
        <v>33</v>
      </c>
      <c r="K11" s="2"/>
    </row>
    <row r="12" spans="1:11" x14ac:dyDescent="0.3">
      <c r="A12" s="2">
        <v>4</v>
      </c>
      <c r="B12" s="2" t="s">
        <v>12</v>
      </c>
      <c r="C12" s="13">
        <v>45942</v>
      </c>
      <c r="D12" s="2" t="s">
        <v>26</v>
      </c>
      <c r="E12" s="4">
        <v>0.625</v>
      </c>
      <c r="F12" s="4">
        <v>0.75</v>
      </c>
      <c r="G12" s="5">
        <f t="shared" si="0"/>
        <v>180</v>
      </c>
      <c r="H12" s="6">
        <f t="shared" si="1"/>
        <v>3</v>
      </c>
      <c r="I12" s="2">
        <v>8</v>
      </c>
      <c r="J12" s="2" t="s">
        <v>33</v>
      </c>
      <c r="K12" s="2"/>
    </row>
    <row r="13" spans="1:11" x14ac:dyDescent="0.3">
      <c r="A13" s="9">
        <v>4</v>
      </c>
      <c r="B13" s="9" t="s">
        <v>14</v>
      </c>
      <c r="C13" s="20">
        <v>45946</v>
      </c>
      <c r="D13" s="9" t="s">
        <v>26</v>
      </c>
      <c r="E13" s="17">
        <v>0.875</v>
      </c>
      <c r="F13" s="17">
        <v>0.91666666666666663</v>
      </c>
      <c r="G13" s="18">
        <f t="shared" si="0"/>
        <v>60</v>
      </c>
      <c r="H13" s="19">
        <f t="shared" si="1"/>
        <v>1</v>
      </c>
      <c r="I13" s="9">
        <v>8</v>
      </c>
      <c r="J13" s="9" t="s">
        <v>33</v>
      </c>
      <c r="K13" s="9"/>
    </row>
    <row r="14" spans="1:11" x14ac:dyDescent="0.3">
      <c r="A14" s="2">
        <v>5</v>
      </c>
      <c r="B14" s="2" t="s">
        <v>12</v>
      </c>
      <c r="C14" s="13">
        <v>45948</v>
      </c>
      <c r="D14" s="2" t="s">
        <v>26</v>
      </c>
      <c r="E14" s="4">
        <v>0.625</v>
      </c>
      <c r="F14" s="4">
        <v>0.75</v>
      </c>
      <c r="G14" s="5">
        <f t="shared" si="0"/>
        <v>180</v>
      </c>
      <c r="H14" s="6">
        <f t="shared" si="1"/>
        <v>3</v>
      </c>
      <c r="I14" s="2">
        <v>8</v>
      </c>
      <c r="J14" s="2" t="s">
        <v>33</v>
      </c>
      <c r="K14" s="2"/>
    </row>
    <row r="15" spans="1:11" x14ac:dyDescent="0.3">
      <c r="A15" s="2">
        <v>5</v>
      </c>
      <c r="B15" s="2" t="s">
        <v>12</v>
      </c>
      <c r="C15" s="13">
        <v>45949</v>
      </c>
      <c r="D15" s="2" t="s">
        <v>26</v>
      </c>
      <c r="E15" s="4">
        <v>0.625</v>
      </c>
      <c r="F15" s="4">
        <v>0.75</v>
      </c>
      <c r="G15" s="5">
        <f t="shared" si="0"/>
        <v>180</v>
      </c>
      <c r="H15" s="6">
        <f t="shared" si="1"/>
        <v>3</v>
      </c>
      <c r="I15" s="2">
        <v>8</v>
      </c>
      <c r="J15" s="2" t="s">
        <v>33</v>
      </c>
      <c r="K15" s="2"/>
    </row>
    <row r="16" spans="1:11" x14ac:dyDescent="0.3">
      <c r="A16" s="9">
        <v>5</v>
      </c>
      <c r="B16" s="9" t="s">
        <v>14</v>
      </c>
      <c r="C16" s="20">
        <v>45953</v>
      </c>
      <c r="D16" s="9" t="s">
        <v>26</v>
      </c>
      <c r="E16" s="17">
        <v>0.875</v>
      </c>
      <c r="F16" s="17">
        <v>0.91666666666666663</v>
      </c>
      <c r="G16" s="18">
        <f t="shared" si="0"/>
        <v>60</v>
      </c>
      <c r="H16" s="19">
        <f t="shared" si="1"/>
        <v>1</v>
      </c>
      <c r="I16" s="9">
        <v>8</v>
      </c>
      <c r="J16" s="9" t="s">
        <v>33</v>
      </c>
      <c r="K16" s="9"/>
    </row>
    <row r="17" spans="1:11" x14ac:dyDescent="0.3">
      <c r="A17" s="11" t="s">
        <v>17</v>
      </c>
      <c r="B17" s="11" t="s">
        <v>18</v>
      </c>
      <c r="C17" s="22">
        <v>45955</v>
      </c>
      <c r="D17" s="11" t="s">
        <v>19</v>
      </c>
      <c r="E17" s="23">
        <v>0.45833333333333331</v>
      </c>
      <c r="F17" s="23">
        <v>0.75</v>
      </c>
      <c r="G17" s="24">
        <f t="shared" si="0"/>
        <v>420</v>
      </c>
      <c r="H17" s="25">
        <f t="shared" si="1"/>
        <v>7</v>
      </c>
      <c r="I17" s="11">
        <v>16</v>
      </c>
      <c r="J17" s="11" t="s">
        <v>18</v>
      </c>
      <c r="K17" s="11" t="s">
        <v>20</v>
      </c>
    </row>
    <row r="20" spans="1:11" x14ac:dyDescent="0.3">
      <c r="C20" s="15" t="s">
        <v>3</v>
      </c>
      <c r="D20" s="1" t="s">
        <v>4</v>
      </c>
      <c r="E20" s="1" t="s">
        <v>5</v>
      </c>
      <c r="F20" s="1" t="s">
        <v>6</v>
      </c>
      <c r="G20" s="1" t="s">
        <v>7</v>
      </c>
      <c r="H20" s="1" t="s">
        <v>8</v>
      </c>
      <c r="I20" s="1" t="s">
        <v>9</v>
      </c>
      <c r="J20" s="1" t="s">
        <v>10</v>
      </c>
    </row>
    <row r="21" spans="1:11" x14ac:dyDescent="0.3">
      <c r="C21" s="26">
        <v>45962</v>
      </c>
      <c r="D21" s="27" t="s">
        <v>27</v>
      </c>
      <c r="E21" s="28">
        <v>0.77083333333333337</v>
      </c>
      <c r="F21" s="28">
        <v>0.79166666666666663</v>
      </c>
      <c r="G21" s="29">
        <f t="shared" ref="G21:G22" si="2">ROUND((F21-E21)*1440,0)</f>
        <v>30</v>
      </c>
      <c r="H21" s="30">
        <f t="shared" ref="H21:H22" si="3">ROUND((F21-E21)*24,2)</f>
        <v>0.5</v>
      </c>
      <c r="I21" s="27">
        <v>4</v>
      </c>
      <c r="J21" s="27" t="s">
        <v>29</v>
      </c>
    </row>
    <row r="22" spans="1:11" x14ac:dyDescent="0.3">
      <c r="C22" s="13">
        <v>45962</v>
      </c>
      <c r="D22" s="2" t="s">
        <v>28</v>
      </c>
      <c r="E22" s="4">
        <v>0.79861111111111116</v>
      </c>
      <c r="F22" s="4">
        <v>0.81944444444444442</v>
      </c>
      <c r="G22" s="5">
        <f t="shared" si="2"/>
        <v>30</v>
      </c>
      <c r="H22" s="6">
        <f t="shared" si="3"/>
        <v>0.5</v>
      </c>
      <c r="I22" s="2">
        <v>4</v>
      </c>
      <c r="J22" s="2" t="s">
        <v>29</v>
      </c>
    </row>
    <row r="23" spans="1:11" x14ac:dyDescent="0.3">
      <c r="C23" s="26">
        <v>45969</v>
      </c>
      <c r="D23" s="27" t="s">
        <v>27</v>
      </c>
      <c r="E23" s="28">
        <v>0.77083333333333337</v>
      </c>
      <c r="F23" s="28">
        <v>0.79166666666666663</v>
      </c>
      <c r="G23" s="29">
        <f t="shared" ref="G23:G26" si="4">ROUND((F23-E23)*1440,0)</f>
        <v>30</v>
      </c>
      <c r="H23" s="30">
        <f t="shared" ref="H23:H26" si="5">ROUND((F23-E23)*24,2)</f>
        <v>0.5</v>
      </c>
      <c r="I23" s="27">
        <v>4</v>
      </c>
      <c r="J23" s="27" t="s">
        <v>29</v>
      </c>
    </row>
    <row r="24" spans="1:11" x14ac:dyDescent="0.3">
      <c r="C24" s="13">
        <v>45969</v>
      </c>
      <c r="D24" s="2" t="s">
        <v>28</v>
      </c>
      <c r="E24" s="4">
        <v>0.79861111111111116</v>
      </c>
      <c r="F24" s="4">
        <v>0.81944444444444442</v>
      </c>
      <c r="G24" s="5">
        <f t="shared" si="4"/>
        <v>30</v>
      </c>
      <c r="H24" s="6">
        <f t="shared" si="5"/>
        <v>0.5</v>
      </c>
      <c r="I24" s="2">
        <v>4</v>
      </c>
      <c r="J24" s="2" t="s">
        <v>29</v>
      </c>
    </row>
    <row r="25" spans="1:11" x14ac:dyDescent="0.3">
      <c r="C25" s="26">
        <v>45976</v>
      </c>
      <c r="D25" s="27" t="s">
        <v>27</v>
      </c>
      <c r="E25" s="28">
        <v>0.77083333333333337</v>
      </c>
      <c r="F25" s="28">
        <v>0.79166666666666663</v>
      </c>
      <c r="G25" s="29">
        <f t="shared" si="4"/>
        <v>30</v>
      </c>
      <c r="H25" s="30">
        <f t="shared" si="5"/>
        <v>0.5</v>
      </c>
      <c r="I25" s="27">
        <v>4</v>
      </c>
      <c r="J25" s="27" t="s">
        <v>29</v>
      </c>
    </row>
    <row r="26" spans="1:11" x14ac:dyDescent="0.3">
      <c r="C26" s="13">
        <v>45976</v>
      </c>
      <c r="D26" s="2" t="s">
        <v>28</v>
      </c>
      <c r="E26" s="4">
        <v>0.79861111111111116</v>
      </c>
      <c r="F26" s="4">
        <v>0.81944444444444442</v>
      </c>
      <c r="G26" s="5">
        <f t="shared" si="4"/>
        <v>30</v>
      </c>
      <c r="H26" s="6">
        <f t="shared" si="5"/>
        <v>0.5</v>
      </c>
      <c r="I26" s="2">
        <v>4</v>
      </c>
      <c r="J26" s="2" t="s">
        <v>29</v>
      </c>
    </row>
    <row r="27" spans="1:11" x14ac:dyDescent="0.3">
      <c r="C27" s="26">
        <v>45983</v>
      </c>
      <c r="D27" s="27" t="s">
        <v>27</v>
      </c>
      <c r="E27" s="28">
        <v>0.77083333333333337</v>
      </c>
      <c r="F27" s="28">
        <v>0.79166666666666663</v>
      </c>
      <c r="G27" s="29">
        <f t="shared" ref="G27:G28" si="6">ROUND((F27-E27)*1440,0)</f>
        <v>30</v>
      </c>
      <c r="H27" s="30">
        <f t="shared" ref="H27:H28" si="7">ROUND((F27-E27)*24,2)</f>
        <v>0.5</v>
      </c>
      <c r="I27" s="27">
        <v>4</v>
      </c>
      <c r="J27" s="27" t="s">
        <v>29</v>
      </c>
    </row>
    <row r="28" spans="1:11" x14ac:dyDescent="0.3">
      <c r="C28" s="13">
        <v>45983</v>
      </c>
      <c r="D28" s="2" t="s">
        <v>28</v>
      </c>
      <c r="E28" s="4">
        <v>0.79861111111111116</v>
      </c>
      <c r="F28" s="4">
        <v>0.81944444444444442</v>
      </c>
      <c r="G28" s="5">
        <f t="shared" si="6"/>
        <v>30</v>
      </c>
      <c r="H28" s="6">
        <f t="shared" si="7"/>
        <v>0.5</v>
      </c>
      <c r="I28" s="2">
        <v>4</v>
      </c>
      <c r="J28" s="2" t="s">
        <v>29</v>
      </c>
    </row>
    <row r="31" spans="1:11" x14ac:dyDescent="0.3">
      <c r="C31" s="12" t="s">
        <v>21</v>
      </c>
      <c r="D31" s="12"/>
      <c r="E31" s="12"/>
    </row>
    <row r="32" spans="1:11" x14ac:dyDescent="0.3">
      <c r="C32" s="7" t="s">
        <v>22</v>
      </c>
      <c r="D32" s="8">
        <f>SUMIF($B$2:$B$17,"Ana Oturum",$H$2:$H$17)</f>
        <v>30</v>
      </c>
    </row>
    <row r="33" spans="3:4" x14ac:dyDescent="0.3">
      <c r="C33" s="7" t="s">
        <v>23</v>
      </c>
      <c r="D33" s="8">
        <f>SUMIF($B$2:$B$17,"Değerlendirme",$H$2:$H$17)</f>
        <v>5</v>
      </c>
    </row>
    <row r="34" spans="3:4" x14ac:dyDescent="0.3">
      <c r="C34" s="7" t="s">
        <v>18</v>
      </c>
      <c r="D34" s="8">
        <f>SUMIF($B$2:$B$17,"Final Atölyesi",$H$2:$H$17)</f>
        <v>7</v>
      </c>
    </row>
    <row r="35" spans="3:4" x14ac:dyDescent="0.3">
      <c r="C35" s="7" t="s">
        <v>29</v>
      </c>
      <c r="D35" s="8">
        <v>2</v>
      </c>
    </row>
    <row r="36" spans="3:4" x14ac:dyDescent="0.3">
      <c r="C36" s="7" t="s">
        <v>24</v>
      </c>
      <c r="D36" s="8">
        <f>SUM(D32:D35)</f>
        <v>44</v>
      </c>
    </row>
    <row r="37" spans="3:4" x14ac:dyDescent="0.3">
      <c r="C37" s="7" t="s">
        <v>11</v>
      </c>
      <c r="D37" s="10" t="s">
        <v>34</v>
      </c>
    </row>
  </sheetData>
  <autoFilter ref="A1:K17" xr:uid="{00000000-0009-0000-0000-000001000000}"/>
  <mergeCells count="1">
    <mergeCell ref="C31:E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Grup 1</vt:lpstr>
      <vt:lpstr>Grup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Dilek Şahin</dc:creator>
  <cp:lastModifiedBy>Dilek Şahin</cp:lastModifiedBy>
  <dcterms:created xsi:type="dcterms:W3CDTF">2025-08-26T04:22:42Z</dcterms:created>
  <dcterms:modified xsi:type="dcterms:W3CDTF">2025-08-26T05:06:18Z</dcterms:modified>
</cp:coreProperties>
</file>